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  <sheet xmlns:r="http://schemas.openxmlformats.org/officeDocument/2006/relationships" name="AP Ledger - Item XII" sheetId="2" r:id="rId4"/>
    <sheet xmlns:r="http://schemas.openxmlformats.org/officeDocument/2006/relationships" name="Summary" sheetId="3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'1.0' encoding='UTF-8' standalone='yes'?>
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Bunker Hill Village - Council 18 Aug 2026 - Item XII Payments Above $50,000 - AP Ledger (one row per memo item A-I)</t>
        </is>
      </c>
    </row>
    <row r="2">
      <c r="A2" t="inlineStr">
        <is>
          <t>Memo item</t>
        </is>
      </c>
      <c r="B2" t="inlineStr">
        <is>
          <t>Vendor</t>
        </is>
      </c>
      <c r="C2" t="inlineStr">
        <is>
          <t>Invoice no. (City of Houston = account no.)</t>
        </is>
      </c>
      <c r="D2" t="inlineStr">
        <is>
          <t>Invoice / bill date</t>
        </is>
      </c>
      <c r="E2" t="inlineStr">
        <is>
          <t>Service period or description</t>
        </is>
      </c>
      <c r="F2" t="inlineStr">
        <is>
          <t>Amount due (USD, from scanned invoice)</t>
        </is>
      </c>
      <c r="G2" t="inlineStr">
        <is>
          <t>PDF page (invoice first page)</t>
        </is>
      </c>
      <c r="H2" t="inlineStr">
        <is>
          <t>GL category</t>
        </is>
      </c>
      <c r="I2" t="inlineStr">
        <is>
          <t>Handwritten notes</t>
        </is>
      </c>
    </row>
    <row r="3">
      <c r="A3" t="inlineStr">
        <is>
          <t>A</t>
        </is>
      </c>
      <c r="B3" t="inlineStr">
        <is>
          <t>City of Houston</t>
        </is>
      </c>
      <c r="C3" t="inlineStr">
        <is>
          <t>7099-3004-6012</t>
        </is>
      </c>
      <c r="D3" t="inlineStr">
        <is>
          <t>06/19/2026</t>
        </is>
      </c>
      <c r="E3" t="inlineStr">
        <is>
          <t>May 2026 water purchase - treated water</t>
        </is>
      </c>
      <c r="F3">
        <v>74323.35</v>
      </c>
      <c r="G3" t="inlineStr">
        <is>
          <t>p.2</t>
        </is>
      </c>
      <c r="H3" t="inlineStr">
        <is>
          <t>Water purchase</t>
        </is>
      </c>
      <c r="I3" t="inlineStr">
        <is>
          <t>illegible</t>
        </is>
      </c>
    </row>
    <row r="4">
      <c r="A4" t="inlineStr">
        <is>
          <t>B</t>
        </is>
      </c>
      <c r="B4" t="inlineStr">
        <is>
          <t>City of Houston</t>
        </is>
      </c>
      <c r="C4" t="inlineStr">
        <is>
          <t>7099-3004-6012</t>
        </is>
      </c>
      <c r="D4" t="inlineStr">
        <is>
          <t>07/22/2026</t>
        </is>
      </c>
      <c r="E4" t="inlineStr">
        <is>
          <t>June 2026 water purchase - treated water</t>
        </is>
      </c>
      <c r="F4">
        <v>69767.5</v>
      </c>
      <c r="G4" t="inlineStr">
        <is>
          <t>p.4</t>
        </is>
      </c>
      <c r="H4" t="inlineStr">
        <is>
          <t>Water purchase</t>
        </is>
      </c>
      <c r="I4" t="inlineStr">
        <is>
          <t>illegible</t>
        </is>
      </c>
    </row>
    <row r="5">
      <c r="A5" t="inlineStr">
        <is>
          <t>C</t>
        </is>
      </c>
      <c r="B5" t="inlineStr">
        <is>
          <t>HR Green, Inc. (BHV Work Order #1)</t>
        </is>
      </c>
      <c r="C5">
        <v>202503</v>
      </c>
      <c r="D5" t="inlineStr">
        <is>
          <t>05/19/2026</t>
        </is>
      </c>
      <c r="E5" t="inlineStr">
        <is>
          <t>Professional services 04/01/2026-04/30/2026, Memorial/Gessner Phase II (Proj 2502530.01/.02)</t>
        </is>
      </c>
      <c r="F5">
        <v>101219.8</v>
      </c>
      <c r="G5" t="inlineStr">
        <is>
          <t>p.7</t>
        </is>
      </c>
      <c r="H5" t="inlineStr">
        <is>
          <t>Engineering - Memorial/Gessner Ph II - BHV Work Order #1</t>
        </is>
      </c>
      <c r="I5" t="inlineStr">
        <is>
          <t>none</t>
        </is>
      </c>
    </row>
    <row r="6">
      <c r="A6" t="inlineStr">
        <is>
          <t>D</t>
        </is>
      </c>
      <c r="B6" t="inlineStr">
        <is>
          <t>HR Green, Inc. (TIRZ Work Order #2)</t>
        </is>
      </c>
      <c r="C6">
        <v>203719</v>
      </c>
      <c r="D6" t="inlineStr">
        <is>
          <t>06/18/2026</t>
        </is>
      </c>
      <c r="E6" t="inlineStr">
        <is>
          <t>Professional services 05/01/2026-05/31/2026, Memorial/Gessner Phase II (Proj 2502530.03/.04)</t>
        </is>
      </c>
      <c r="F6">
        <v>93264.32</v>
      </c>
      <c r="G6" t="inlineStr">
        <is>
          <t>p.25</t>
        </is>
      </c>
      <c r="H6" t="inlineStr">
        <is>
          <t>Engineering - Memorial/Gessner Ph II - TIRZ Work Order #2</t>
        </is>
      </c>
      <c r="I6" t="inlineStr">
        <is>
          <t>none</t>
        </is>
      </c>
    </row>
    <row r="7">
      <c r="A7" t="inlineStr">
        <is>
          <t>E</t>
        </is>
      </c>
      <c r="B7" t="inlineStr">
        <is>
          <t>HR Green, Inc. (BHV Work Order #1)</t>
        </is>
      </c>
      <c r="C7">
        <v>204899</v>
      </c>
      <c r="D7" t="inlineStr">
        <is>
          <t>07/15/2026</t>
        </is>
      </c>
      <c r="E7" t="inlineStr">
        <is>
          <t>Professional services 06/01/2026-06/30/2026, Memorial/Gessner Phase II (Proj 2502530.01/.02)</t>
        </is>
      </c>
      <c r="F7">
        <v>72728.61</v>
      </c>
      <c r="G7" t="inlineStr">
        <is>
          <t>p.33</t>
        </is>
      </c>
      <c r="H7" t="inlineStr">
        <is>
          <t>Engineering - Memorial/Gessner Ph II - BHV Work Order #1</t>
        </is>
      </c>
      <c r="I7" t="inlineStr">
        <is>
          <t>none</t>
        </is>
      </c>
    </row>
    <row r="8">
      <c r="A8" t="inlineStr">
        <is>
          <t>F</t>
        </is>
      </c>
      <c r="B8" t="inlineStr">
        <is>
          <t>HR Green, Inc. (TIRZ Work Order #2)</t>
        </is>
      </c>
      <c r="C8">
        <v>204901</v>
      </c>
      <c r="D8" t="inlineStr">
        <is>
          <t>07/15/2026</t>
        </is>
      </c>
      <c r="E8" t="inlineStr">
        <is>
          <t>Professional services 06/01/2026-06/30/2026, Memorial/Gessner Phase II (Proj 2502530.03/.04)</t>
        </is>
      </c>
      <c r="F8">
        <v>77070.36</v>
      </c>
      <c r="G8" t="inlineStr">
        <is>
          <t>p.41</t>
        </is>
      </c>
      <c r="H8" t="inlineStr">
        <is>
          <t>Engineering - Memorial/Gessner Ph II - TIRZ Work Order #2</t>
        </is>
      </c>
      <c r="I8" t="inlineStr">
        <is>
          <t>none</t>
        </is>
      </c>
    </row>
    <row r="9">
      <c r="A9" t="inlineStr">
        <is>
          <t>G</t>
        </is>
      </c>
      <c r="B9" t="inlineStr">
        <is>
          <t>Memorial Villages Water Authority</t>
        </is>
      </c>
      <c r="C9" t="inlineStr">
        <is>
          <t>001-26-27</t>
        </is>
      </c>
      <c r="D9" t="inlineStr">
        <is>
          <t>06/01/2026 (due 07/10/2026)</t>
        </is>
      </c>
      <c r="E9" t="inlineStr">
        <is>
          <t>May 2026 wastewater treatment</t>
        </is>
      </c>
      <c r="F9">
        <v>66669.83</v>
      </c>
      <c r="G9" t="inlineStr">
        <is>
          <t>p.46</t>
        </is>
      </c>
      <c r="H9" t="inlineStr">
        <is>
          <t>Wastewater treatment</t>
        </is>
      </c>
      <c r="I9" t="inlineStr">
        <is>
          <t>Printed subtotal $66,659.83 struck through and corrected by hand to $66,669.83; hand-drawn boxes around TOTALS and flow-record totals; handwritten APPROVED signature Trey Cantu, General Manager</t>
        </is>
      </c>
    </row>
    <row r="10">
      <c r="A10" t="inlineStr">
        <is>
          <t>H</t>
        </is>
      </c>
      <c r="B10" t="inlineStr">
        <is>
          <t>Memorial Villages Water Authority</t>
        </is>
      </c>
      <c r="C10" t="inlineStr">
        <is>
          <t>002-26-27</t>
        </is>
      </c>
      <c r="D10" t="inlineStr">
        <is>
          <t>07/01/2026 (due 08/10/2026)</t>
        </is>
      </c>
      <c r="E10" t="inlineStr">
        <is>
          <t>June 2026 wastewater treatment</t>
        </is>
      </c>
      <c r="F10">
        <v>64160.86</v>
      </c>
      <c r="G10" t="inlineStr">
        <is>
          <t>p.48</t>
        </is>
      </c>
      <c r="H10" t="inlineStr">
        <is>
          <t>Wastewater treatment</t>
        </is>
      </c>
      <c r="I10" t="inlineStr">
        <is>
          <t>Printed subtotal $64,150.86 struck through and corrected by hand to $64,160.86; hand-drawn boxes around TOTALS and flow-record totals; handwritten APPROVED signature Trey Cantu, General Manager</t>
        </is>
      </c>
    </row>
    <row r="11">
      <c r="A11" t="inlineStr">
        <is>
          <t>I</t>
        </is>
      </c>
      <c r="B11" t="inlineStr">
        <is>
          <t>Red Oak Construction LLC</t>
        </is>
      </c>
      <c r="C11">
        <v>1057</v>
      </c>
      <c r="D11" t="inlineStr">
        <is>
          <t>04/30/2026 (due 06/03/2026)</t>
        </is>
      </c>
      <c r="E11" t="inlineStr">
        <is>
          <t>BHV Water Plant #1-2 Chloramine Upgrades</t>
        </is>
      </c>
      <c r="F11">
        <v>97231.03</v>
      </c>
      <c r="G11" t="inlineStr">
        <is>
          <t>p.50</t>
        </is>
      </c>
      <c r="H11" t="inlineStr">
        <is>
          <t>Capital - water plant</t>
        </is>
      </c>
      <c r="I11" t="inlineStr">
        <is>
          <t>illegible</t>
        </is>
      </c>
    </row>
    <row r="12">
      <c r="A12" t="inlineStr">
        <is>
          <t>TOTAL (ledger)</t>
        </is>
      </c>
      <c r="F12">
        <f>SUM(F3:F11)</f>
        <v>716435.66</v>
      </c>
    </row>
    <row r="14">
      <c r="A14" t="inlineStr">
        <is>
          <t>Memo total (sum of memo items A-I)</t>
        </is>
      </c>
      <c r="F14">
        <v>716435.66</v>
      </c>
    </row>
    <row r="15">
      <c r="A15" t="inlineStr">
        <is>
          <t>Ledger total (SUM formula cell reference)</t>
        </is>
      </c>
      <c r="F15">
        <f>F12</f>
        <v>716435.66</v>
      </c>
    </row>
    <row r="16">
      <c r="A16" t="inlineStr">
        <is>
          <t>Difference (Ledger - Memo)</t>
        </is>
      </c>
      <c r="F16">
        <f>F15-F14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Data>
    <row r="1">
      <c r="A1" t="inlineStr">
        <is>
          <t>Summary by GL category (SUMIF from AP Ledger - Item XII)</t>
        </is>
      </c>
    </row>
    <row r="2">
      <c r="A2" t="inlineStr">
        <is>
          <t>GL category</t>
        </is>
      </c>
      <c r="B2" t="inlineStr">
        <is>
          <t>Total (USD)</t>
        </is>
      </c>
    </row>
    <row r="3">
      <c r="A3" t="inlineStr">
        <is>
          <t>Water purchase</t>
        </is>
      </c>
      <c r="B3">
        <f>SUMIF('AP Ledger - Item XII'!H3:H11,A3,'AP Ledger - Item XII'!F3:F11)</f>
        <v>144090.85</v>
      </c>
    </row>
    <row r="4">
      <c r="A4" t="inlineStr">
        <is>
          <t>Wastewater treatment</t>
        </is>
      </c>
      <c r="B4">
        <f>SUMIF('AP Ledger - Item XII'!H3:H11,A4,'AP Ledger - Item XII'!F3:F11)</f>
        <v>130830.69</v>
      </c>
    </row>
    <row r="5">
      <c r="A5" t="inlineStr">
        <is>
          <t>Engineering - Memorial/Gessner Ph II - BHV Work Order #1</t>
        </is>
      </c>
      <c r="B5">
        <f>SUMIF('AP Ledger - Item XII'!H3:H11,A5,'AP Ledger - Item XII'!F3:F11)</f>
        <v>173948.41</v>
      </c>
    </row>
    <row r="6">
      <c r="A6" t="inlineStr">
        <is>
          <t>Engineering - Memorial/Gessner Ph II - TIRZ Work Order #2</t>
        </is>
      </c>
      <c r="B6">
        <f>SUMIF('AP Ledger - Item XII'!H3:H11,A6,'AP Ledger - Item XII'!F3:F11)</f>
        <v>170334.68</v>
      </c>
    </row>
    <row r="7">
      <c r="A7" t="inlineStr">
        <is>
          <t>Capital - water plant</t>
        </is>
      </c>
      <c r="B7">
        <f>SUMIF('AP Ledger - Item XII'!H3:H11,A7,'AP Ledger - Item XII'!F3:F11)</f>
        <v>97231.03</v>
      </c>
    </row>
    <row r="8">
      <c r="A8" t="inlineStr">
        <is>
          <t>Total of categories</t>
        </is>
      </c>
      <c r="B8">
        <f>SUM(B3:B7)</f>
        <v>716435.66</v>
      </c>
    </row>
    <row r="9">
      <c r="A9" t="inlineStr">
        <is>
          <t>Ledger total (AP Ledger - Item XII!F12)</t>
        </is>
      </c>
      <c r="B9">
        <f>'AP Ledger - Item XII'!F12</f>
        <v>716435.66</v>
      </c>
    </row>
    <row r="10">
      <c r="A10" t="inlineStr">
        <is>
          <t>Check (categories - ledger; must be 0)</t>
        </is>
      </c>
      <c r="B10">
        <f>B8-B9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2026-10-04T05:49:27Z</dcterms:created>
  <dcterms:modified xmlns:dcterms="http://purl.org/dc/terms/" xmlns:xsi="http://www.w3.org/2001/XMLSchema-instance" xsi:type="dcterms:W3CDTF">2026-10-04T05:49:27Z</dcterms:modified>
</cp:coreProperties>
</file>